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showInkAnnotation="0" codeName="ThisWorkbook"/>
  <xr:revisionPtr revIDLastSave="80" documentId="8_{578FF95D-9714-47E2-833E-8DE6C880B139}" xr6:coauthVersionLast="47" xr6:coauthVersionMax="47" xr10:uidLastSave="{2F844196-16D3-4A41-A9D0-13A3CBAC251B}"/>
  <bookViews>
    <workbookView xWindow="-120" yWindow="-120" windowWidth="29040" windowHeight="15720" xr2:uid="{00000000-000D-0000-FFFF-FFFF00000000}"/>
  </bookViews>
  <sheets>
    <sheet name="Proyecto Extensión" sheetId="22" r:id="rId1"/>
    <sheet name="Datos" sheetId="11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22" l="1"/>
  <c r="I66" i="22"/>
  <c r="I61" i="22"/>
  <c r="C44" i="22"/>
  <c r="C36" i="22"/>
  <c r="C7" i="22" l="1"/>
  <c r="C17" i="22"/>
  <c r="H32" i="22" l="1"/>
  <c r="I31" i="22" s="1"/>
  <c r="H13" i="22"/>
  <c r="I12" i="22" s="1"/>
  <c r="H46" i="22"/>
  <c r="I45" i="22" s="1"/>
  <c r="H49" i="22"/>
  <c r="I48" i="22" s="1"/>
  <c r="H38" i="22"/>
  <c r="I37" i="22" s="1"/>
  <c r="H42" i="22"/>
  <c r="I41" i="22" s="1"/>
  <c r="H34" i="22"/>
  <c r="I33" i="22" s="1"/>
  <c r="H30" i="22"/>
  <c r="I29" i="22" s="1"/>
  <c r="I53" i="22" s="1"/>
  <c r="H15" i="22"/>
  <c r="I14" i="22" s="1"/>
  <c r="C3" i="22"/>
  <c r="I55" i="22" l="1"/>
  <c r="C28" i="22"/>
  <c r="H19" i="22"/>
  <c r="I18" i="22" s="1"/>
  <c r="H40" i="22"/>
  <c r="I39" i="22" s="1"/>
  <c r="I54" i="22" s="1"/>
  <c r="H11" i="22"/>
  <c r="I10" i="22" s="1"/>
  <c r="H9" i="22"/>
  <c r="I8" i="22" s="1"/>
  <c r="H5" i="22"/>
  <c r="I4" i="22" s="1"/>
  <c r="I24" i="22" l="1"/>
  <c r="I23" i="22"/>
  <c r="I22" i="22"/>
  <c r="I65" i="22" s="1"/>
  <c r="I56" i="22" l="1"/>
  <c r="A1" i="11" l="1"/>
  <c r="I25" i="22" l="1"/>
  <c r="I60" i="22" s="1"/>
  <c r="I62" i="22" s="1"/>
  <c r="I6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tc={86313827-5F61-49D4-9A33-A38704063434}</author>
  </authors>
  <commentList>
    <comment ref="B41" authorId="0" shapeId="0" xr:uid="{86313827-5F61-49D4-9A33-A387040634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sección, la recomendaría en la Dirección de Extensión que conoce la disponibilidad de fondos y es parte del criterio de admisibilidad?</t>
      </text>
    </comment>
  </commentList>
</comments>
</file>

<file path=xl/sharedStrings.xml><?xml version="1.0" encoding="utf-8"?>
<sst xmlns="http://schemas.openxmlformats.org/spreadsheetml/2006/main" count="140" uniqueCount="92">
  <si>
    <t>Grupo extensionista</t>
  </si>
  <si>
    <t>Deficiente</t>
  </si>
  <si>
    <t>Regular</t>
  </si>
  <si>
    <t>Bueno</t>
  </si>
  <si>
    <t>Excelente</t>
  </si>
  <si>
    <t>Observaciones</t>
  </si>
  <si>
    <t>Equipo extensionista</t>
  </si>
  <si>
    <t>x</t>
  </si>
  <si>
    <t>Planteamiento de la propuesta</t>
  </si>
  <si>
    <t xml:space="preserve">
El problema de extensión</t>
  </si>
  <si>
    <t>El problema no está definido o no está debidamente justificado. La revisión de literatura no aporta en la justificación del problema y no identifica los vacios de la situación a abordar.</t>
  </si>
  <si>
    <t xml:space="preserve">
Propósito y componentes  </t>
  </si>
  <si>
    <t xml:space="preserve">
Impacto de la resolución del problema</t>
  </si>
  <si>
    <t>La resolución del problema no evidencia contribución al mejoramiento de la calidad de vida de la población meta.</t>
  </si>
  <si>
    <t>La resolución del problema es de interés local pero los indicadores no evidencian una contribución para elevar la calidad de la población meta.</t>
  </si>
  <si>
    <t>La resolución del problema es de interés local y los indicadores evidencian una contribución para elevar la calidad de vida de la población meta; además de la competitividad del país o el desarrollo científico/tecnológico.</t>
  </si>
  <si>
    <t>Valoración general</t>
  </si>
  <si>
    <t>Planteamiento del la propuesta</t>
  </si>
  <si>
    <t>Grupo de extensionistas</t>
  </si>
  <si>
    <t xml:space="preserve"> </t>
  </si>
  <si>
    <t>Proporcionalidad en el uso de los recursos</t>
  </si>
  <si>
    <t xml:space="preserve">  Los recursos solicitados no están cuantificados, y no están  justificados con respecto al plan de acción. </t>
  </si>
  <si>
    <t>Los recursos solicitados están cuantificados y  justificados. La justificación no racionaliza  el uso de los recursos con respecto al plan de acción.</t>
  </si>
  <si>
    <t>Los recursos solicitados están debidamente  cuantificados y justificados. La justificación racionaliza parcialmente el uso de los recursos con respecto al plan de acción.</t>
  </si>
  <si>
    <t xml:space="preserve">     Los recursos solicitados están debidamente  cuantificados y justificados. La justificación racionaliza el uso de los recursos con respecto al plan de acción.</t>
  </si>
  <si>
    <t>Participación Estudiantil</t>
  </si>
  <si>
    <t>La propuesta no evidencia la participación estudiantil.</t>
  </si>
  <si>
    <t xml:space="preserve">Vinculación Externa                          </t>
  </si>
  <si>
    <t>La propuesta no presenta actores sociales externos ni los vincula con el TEC.</t>
  </si>
  <si>
    <t>La propuesta mapea a los actores sociales externos al TEC y los vincula con la participación activa solamente en el abordaje del problema.</t>
  </si>
  <si>
    <t>La propuesta es innovadora</t>
  </si>
  <si>
    <t>La propuesta no justifica elementos de innovación de impacto.</t>
  </si>
  <si>
    <t>La propuesta justifica los elementos de innovación de impacto en uno de los siguientes tipos de innovación: proceso, servicio, producto e innovación social .</t>
  </si>
  <si>
    <t>La propuesta justifica los  elementos de innovación de impacto en dos de los siguientes tipos de innovación: proceso, servicio, producto e innovación social.</t>
  </si>
  <si>
    <t>La propuesta justifica los elementos de innovación de impacto en al menos tres de los siguientes tipos de innovación: proceso, servicio, producto e innovación social.</t>
  </si>
  <si>
    <t>Población Meta</t>
  </si>
  <si>
    <t>Valoración general global</t>
  </si>
  <si>
    <t>TOTAL</t>
  </si>
  <si>
    <t>El problema está definido pero no está debidamente justificado. La revisión de literatura no aporta en la justificación del problema y no identifica los vacios de la situación a abordar.</t>
  </si>
  <si>
    <t>El problema está definido y justificado. La revisión de literatura aporta en la justificación del problema e identifica los vacios de la situación a abordar con referencias actualizadas y se enmarca dentro de los ejes del conocimiento estratégicos del ITCR.</t>
  </si>
  <si>
    <t>El propósito y todos los componentes guardan coherencia con el planteamiento del problema a resolver al responder a las preguntas: ¿qué se abordará?, ¿cómo se abordará? y ¿para qué se realizará el proyecto? Además, se desprende de cada uno de ellos al menos una actividad concreta de extensión, cuyo planteamiento conduce a resultados medibles/cualificables y relevantes que permitan verificar su cumplimiento.</t>
  </si>
  <si>
    <t>El propósito y los componentes guardan coherencia con el planteamiento del problema a resolver, al responder a las preguntas: ¿qué se abordará?, ¿cómo se abordará? y ¿para qué se realizará el proyecto? Pero no evidencia un resultado medible/cualificable y relevante para cada una de las actividades planteadas.</t>
  </si>
  <si>
    <t xml:space="preserve">El propósito o los componentes guardan coherencia con el planteamiento del problema a resolver, pero no responde a todas las preguntas: ¿qué se abordará?, ¿cómo se abordará? y ¿para qué se realizará el proyecto?   </t>
  </si>
  <si>
    <t xml:space="preserve">El propósito o los componentes no guardan coherencia con el planteamiento del problema a resolver, ya que no responde a las preguntas: ¿qué se abordará?, ¿cómo se abordará? y ¿para qué se realizará el proyecto?   </t>
  </si>
  <si>
    <t>Cronograma</t>
  </si>
  <si>
    <t>Matriz de riesgos</t>
  </si>
  <si>
    <t xml:space="preserve">Presenta un cronograma con los encargados de todas las actividades y el nivel de responsabilidad. </t>
  </si>
  <si>
    <t xml:space="preserve">Presenta un cronograma con los encargados pero no se define el nivel de responsabilidad. </t>
  </si>
  <si>
    <t xml:space="preserve">Presenta un cronograma con los encargados de algunas de las actividades y el nivel de responsabilidad. </t>
  </si>
  <si>
    <t xml:space="preserve">No presenta un cronograma con los encargados ni se define el nivel de responsabilidad. </t>
  </si>
  <si>
    <t xml:space="preserve">En la matriz se identifican los riesgos de todas las actividades y se definen la acciones de mitigación apropiadas de forma coherente. </t>
  </si>
  <si>
    <t>En la matriz se identifican los riesgos de todas las actividades, sin embargo, algunas de las acciones de mitigación se plantean de forma incoherente.</t>
  </si>
  <si>
    <t xml:space="preserve">En la matriz se identifican los riesgos de algunas de las actividades y se presentan algunas acciones de mitigación de forma incoherente. </t>
  </si>
  <si>
    <t xml:space="preserve">En la matriz no se identifican los riesgos de las actividades ni se definen la acciones de mitigación de forma coherente. </t>
  </si>
  <si>
    <t xml:space="preserve">La propuesta incluye solamente la participación de  extensionistas del TEC con menos de 2 años de experiencia en Extensión. </t>
  </si>
  <si>
    <t xml:space="preserve">La propuesta incluye solamente la participación extensionistas del TEC con más de 5 años de experiencia en Extensión. </t>
  </si>
  <si>
    <r>
      <t>La propuesta incluye la participación de al menos un extensionista del TEC con más de 5 años de experiencia en Extensión. Además, incluye la participación de al menos un extensionista con menos de  2 años de experiencia en Extensión.</t>
    </r>
    <r>
      <rPr>
        <sz val="9"/>
        <color rgb="FFFF0000"/>
        <rFont val="Arial"/>
        <family val="2"/>
      </rPr>
      <t xml:space="preserve"> </t>
    </r>
  </si>
  <si>
    <t xml:space="preserve">La propuesta incluye la participación de al menos dos extensionistas del TEC con más de 5  años de experiencia en Extensión. Además, incluye la participación de al menos un extensionista con menos de  2 años de experiencia en Extensión. </t>
  </si>
  <si>
    <t>Integración de la experiencia del equipo extensionista</t>
  </si>
  <si>
    <t>La propuesta incluye solamente la participación estudiantil de grado como asistentes.</t>
  </si>
  <si>
    <t xml:space="preserve">La propuesta mapea a los actores sociales externos al TEC y los vincula con la participación activa en el abordaje del problema, el logro de los componentes, estrategia de abordaje, análisis, validación y socialización de resultados. </t>
  </si>
  <si>
    <t>La propuesta mapea a los actores sociales externos al TEC y los vincula con la participación activa en el abordaje del problema y el logro de los componentes.</t>
  </si>
  <si>
    <t xml:space="preserve"> Todos los participantes pertenecen a la misma disciplinas.</t>
  </si>
  <si>
    <t xml:space="preserve">  No corresponde a  disciplinas afines al proyecto.</t>
  </si>
  <si>
    <t>Al menos 3 disciplinas diferentes participan en el proyecto.</t>
  </si>
  <si>
    <t>Al menos 2 disciplinas diferentes participan en el proyecto.</t>
  </si>
  <si>
    <t>El problema está definido y justificado. La revisión de literatura aporta en la justificación del problema e identifica los vacios de la situación a abordar, con referencias actualizadas y dentro de las políticas nacionales vigentes. Se enmarca dentro de los ejes del conocimiento estratégicos del ITCR y  responde a las metas de los objetivos de desarrollo sostenible justificadamente.</t>
  </si>
  <si>
    <t xml:space="preserve">Estrategia de abordaje </t>
  </si>
  <si>
    <t>Dirección de Extensión</t>
  </si>
  <si>
    <t>DIRECCIÓN DE EXTENSIÓN</t>
  </si>
  <si>
    <t xml:space="preserve">La estrategia de abordaje permite el logro de los componentes y productos, a través de metodologías acorde al tipo de proyecto (extensión docente, transferencia tecnológica y acción participativa), que muestran una relación consistente con la resolución del problema objeto de estudio. </t>
  </si>
  <si>
    <t>La estrategia de abordaje permite el logro de los componentes y productos; además, muestran una relación consistente con la resolución del  problema objeto de estudio, sin embargo, las metodologías no son acorde al tipo de proyecto (extensión docente, transferencia tecnológica y acción participativa).</t>
  </si>
  <si>
    <t>La estrategia de abordaje permite el logro de los componentes y productos; sin embargo no se muestra una relación consistente con el planteamiento del problema del estudio y las metodologías no son acorde al tipo de proyecto (extensión docente, transferencia tecnológica y acción participativa).</t>
  </si>
  <si>
    <t>La estrategia de abordaje no permite el logro de los componentes y productos, las actividades planteadas no son acorde al tipo de proyecto (extensión docente, transferencia tecnológica y acción participativa), ni muestran una relación consistente con la resolución del  problema objeto de estudio.</t>
  </si>
  <si>
    <t>Pertinencia</t>
  </si>
  <si>
    <t>La población meta no está identificada y no describe el potencial impacto que tiene en la región periférica.</t>
  </si>
  <si>
    <t>INSTANCIA ACADÉMICA</t>
  </si>
  <si>
    <t xml:space="preserve">Instancia Académica </t>
  </si>
  <si>
    <t>La propuesta involucra una instancia académica.</t>
  </si>
  <si>
    <t>La propuesta incluye la participación estudiantil de grado como asistente y otra modalidad de participación estudiantil (pasantías, voluntariados, giras o trabajos finales de cursos, entre otros).</t>
  </si>
  <si>
    <t xml:space="preserve">La propuesta incluye la participación estudiantil de grado como asistentes y una tesis de posgrado o un trabajo final de graduación de grado. </t>
  </si>
  <si>
    <t xml:space="preserve"> La propuesta involucra una instancia académica y una o más instancias no académicas.</t>
  </si>
  <si>
    <t xml:space="preserve"> 
La propuesta involucra dos instancias académicas.
</t>
  </si>
  <si>
    <t xml:space="preserve"> 
La propuesta involucra tres instancias académicas o dos instancias académicas y una o más instancias no académicas.
</t>
  </si>
  <si>
    <r>
      <t xml:space="preserve">Vinculación entre </t>
    </r>
    <r>
      <rPr>
        <strike/>
        <sz val="9"/>
        <rFont val="Arial"/>
        <family val="2"/>
      </rPr>
      <t xml:space="preserve"> </t>
    </r>
    <r>
      <rPr>
        <sz val="9"/>
        <rFont val="Arial"/>
        <family val="2"/>
      </rPr>
      <t xml:space="preserve">instancias académicas
</t>
    </r>
  </si>
  <si>
    <r>
      <t xml:space="preserve"> La población o sector beneficiado está claramente identificado en la propuesta y se describe el potencial impacto que tiene en un cantón de la provincia de Cartago con mayor Índice de Desarrollo Humano ajustado por Desigualdad (IDH-D). (La Unión, El Guarco)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</si>
  <si>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población o sector beneficiado está claramente identificado   en la propuesta y se describe el potencial impacto que tiene en un cantón de la provincia de Cartago con mediano Índice de Desarrollo Humano ajustado por Desigualdad (IDH-D). (Alvarado, Oreamuno)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</si>
  <si>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población o sector beneficiado está claramente identificado en la propuesta y se describe el potencial impacto que tiene en un cantón de la provincia de Cartago con menor Índice de Desarrollo Humano ajustado por Desigualdad (IDH-D). (Turrialba, Jiménez, Paraíso)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</si>
  <si>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rPr>
        <u/>
        <vertAlign val="superscript"/>
        <sz val="10"/>
        <rFont val="Arial"/>
        <family val="2"/>
      </rPr>
      <t>5</t>
    </r>
    <r>
      <rPr>
        <u/>
        <sz val="10"/>
        <rFont val="Arial"/>
        <family val="2"/>
      </rPr>
      <t xml:space="preserve"> https://www.cr.undp.org/content/costarica/es/home/atlas-de-desarrollo-humano-cantonal.html</t>
    </r>
  </si>
  <si>
    <t>Resumen de la Instancia Académica (máximo 60%)</t>
  </si>
  <si>
    <t>Resumen de la Dirección de Extensión (máximo 40%)</t>
  </si>
  <si>
    <t>La resolución del problema es de interés local y los indicadores evidencian una contribución para elevar la calidad de vida de la población meta.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</si>
</sst>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 Unicode MS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 Unicode MS"/>
      <family val="2"/>
    </font>
    <font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trike/>
      <sz val="9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10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76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34998626667073579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8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215">
    <xf numFmtId="0" fontId="0" fillId="0" borderId="0" xfId="0"/>
    <xf numFmtId="9" fontId="2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2" applyNumberFormat="1" applyFont="1" applyFill="1" applyBorder="1" applyAlignment="1" applyProtection="1">
      <alignment horizontal="center" vertical="center"/>
      <protection locked="0"/>
    </xf>
    <xf numFmtId="9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5" fillId="3" borderId="4" xfId="0" applyFont="1" applyFill="1" applyBorder="1"/>
    <xf numFmtId="3" fontId="6" fillId="5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2" borderId="15" xfId="0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 wrapText="1"/>
    </xf>
    <xf numFmtId="0" fontId="9" fillId="2" borderId="0" xfId="0" applyFont="1" applyFill="1"/>
    <xf numFmtId="9" fontId="5" fillId="6" borderId="23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24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 wrapText="1"/>
    </xf>
    <xf numFmtId="3" fontId="2" fillId="5" borderId="22" xfId="0" applyNumberFormat="1" applyFont="1" applyFill="1" applyBorder="1" applyAlignment="1">
      <alignment horizontal="center" vertical="center" wrapText="1"/>
    </xf>
    <xf numFmtId="3" fontId="2" fillId="5" borderId="24" xfId="0" applyNumberFormat="1" applyFont="1" applyFill="1" applyBorder="1" applyAlignment="1">
      <alignment horizontal="center" vertical="center" wrapText="1"/>
    </xf>
    <xf numFmtId="0" fontId="4" fillId="0" borderId="0" xfId="0" applyFont="1"/>
    <xf numFmtId="9" fontId="5" fillId="6" borderId="1" xfId="0" applyNumberFormat="1" applyFont="1" applyFill="1" applyBorder="1" applyAlignment="1">
      <alignment horizontal="center" vertical="center" wrapText="1"/>
    </xf>
    <xf numFmtId="0" fontId="5" fillId="7" borderId="7" xfId="4" applyFont="1" applyFill="1" applyBorder="1" applyAlignment="1">
      <alignment horizontal="left" vertical="center" indent="1"/>
    </xf>
    <xf numFmtId="10" fontId="6" fillId="7" borderId="13" xfId="4" applyNumberFormat="1" applyFont="1" applyFill="1" applyBorder="1" applyAlignment="1">
      <alignment horizontal="center" vertical="center"/>
    </xf>
    <xf numFmtId="0" fontId="5" fillId="7" borderId="0" xfId="4" applyFont="1" applyFill="1" applyAlignment="1">
      <alignment horizontal="left" vertical="center" indent="1"/>
    </xf>
    <xf numFmtId="10" fontId="6" fillId="7" borderId="9" xfId="4" applyNumberFormat="1" applyFont="1" applyFill="1" applyBorder="1" applyAlignment="1">
      <alignment horizontal="center" vertical="center"/>
    </xf>
    <xf numFmtId="9" fontId="6" fillId="7" borderId="11" xfId="4" applyNumberFormat="1" applyFont="1" applyFill="1" applyBorder="1" applyAlignment="1">
      <alignment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2" fillId="5" borderId="34" xfId="0" applyNumberFormat="1" applyFont="1" applyFill="1" applyBorder="1" applyAlignment="1">
      <alignment horizontal="center" vertical="center" wrapText="1"/>
    </xf>
    <xf numFmtId="3" fontId="2" fillId="5" borderId="35" xfId="0" applyNumberFormat="1" applyFont="1" applyFill="1" applyBorder="1" applyAlignment="1">
      <alignment horizontal="center" vertical="center" wrapText="1"/>
    </xf>
    <xf numFmtId="3" fontId="2" fillId="5" borderId="31" xfId="0" applyNumberFormat="1" applyFont="1" applyFill="1" applyBorder="1" applyAlignment="1">
      <alignment horizontal="center" vertical="center" wrapText="1"/>
    </xf>
    <xf numFmtId="3" fontId="2" fillId="5" borderId="3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5" fillId="2" borderId="39" xfId="3" applyNumberFormat="1" applyFont="1" applyFill="1" applyBorder="1" applyAlignment="1" applyProtection="1">
      <alignment horizontal="center" vertical="center"/>
      <protection locked="0"/>
    </xf>
    <xf numFmtId="0" fontId="5" fillId="2" borderId="7" xfId="4" applyFont="1" applyFill="1" applyBorder="1" applyAlignment="1">
      <alignment horizontal="left" vertical="center" indent="1"/>
    </xf>
    <xf numFmtId="10" fontId="5" fillId="2" borderId="13" xfId="4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horizontal="left" vertical="center" indent="1"/>
    </xf>
    <xf numFmtId="10" fontId="5" fillId="2" borderId="9" xfId="4" applyNumberFormat="1" applyFont="1" applyFill="1" applyBorder="1" applyAlignment="1">
      <alignment horizontal="center" vertical="center"/>
    </xf>
    <xf numFmtId="9" fontId="6" fillId="2" borderId="11" xfId="4" applyNumberFormat="1" applyFont="1" applyFill="1" applyBorder="1" applyAlignment="1">
      <alignment vertical="center"/>
    </xf>
    <xf numFmtId="10" fontId="5" fillId="2" borderId="12" xfId="4" applyNumberFormat="1" applyFont="1" applyFill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 applyProtection="1">
      <alignment horizontal="center" vertical="center"/>
      <protection locked="0"/>
    </xf>
    <xf numFmtId="0" fontId="1" fillId="2" borderId="0" xfId="4" applyFill="1" applyAlignment="1">
      <alignment horizontal="left" vertical="top"/>
    </xf>
    <xf numFmtId="0" fontId="1" fillId="2" borderId="0" xfId="4" applyFill="1" applyAlignment="1">
      <alignment horizontal="center" vertical="center"/>
    </xf>
    <xf numFmtId="0" fontId="1" fillId="2" borderId="41" xfId="0" applyFont="1" applyFill="1" applyBorder="1" applyAlignment="1">
      <alignment vertical="center"/>
    </xf>
    <xf numFmtId="3" fontId="2" fillId="5" borderId="13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6" applyFont="1"/>
    <xf numFmtId="0" fontId="5" fillId="2" borderId="4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12" xfId="3" applyNumberFormat="1" applyFont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0" fillId="2" borderId="0" xfId="0" applyFill="1"/>
    <xf numFmtId="0" fontId="5" fillId="2" borderId="0" xfId="0" applyFont="1" applyFill="1" applyAlignment="1">
      <alignment horizontal="center" vertical="center" wrapText="1"/>
    </xf>
    <xf numFmtId="3" fontId="2" fillId="5" borderId="30" xfId="0" applyNumberFormat="1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center" vertical="center" wrapText="1"/>
    </xf>
    <xf numFmtId="9" fontId="5" fillId="6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>
      <alignment horizontal="center" vertical="center" wrapText="1"/>
    </xf>
    <xf numFmtId="0" fontId="0" fillId="0" borderId="8" xfId="0" applyBorder="1"/>
    <xf numFmtId="3" fontId="5" fillId="2" borderId="51" xfId="3" applyNumberFormat="1" applyFont="1" applyFill="1" applyBorder="1" applyAlignment="1" applyProtection="1">
      <alignment horizontal="center" vertical="center"/>
      <protection locked="0"/>
    </xf>
    <xf numFmtId="9" fontId="5" fillId="2" borderId="0" xfId="0" applyNumberFormat="1" applyFont="1" applyFill="1" applyAlignment="1" applyProtection="1">
      <alignment horizontal="center" vertical="center" wrapText="1"/>
      <protection locked="0"/>
    </xf>
    <xf numFmtId="9" fontId="2" fillId="3" borderId="40" xfId="0" applyNumberFormat="1" applyFont="1" applyFill="1" applyBorder="1" applyAlignment="1">
      <alignment horizontal="center" vertical="center" wrapText="1"/>
    </xf>
    <xf numFmtId="3" fontId="2" fillId="5" borderId="58" xfId="0" applyNumberFormat="1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9" fontId="5" fillId="2" borderId="50" xfId="0" applyNumberFormat="1" applyFont="1" applyFill="1" applyBorder="1" applyAlignment="1">
      <alignment horizontal="center" vertical="center"/>
    </xf>
    <xf numFmtId="0" fontId="5" fillId="6" borderId="60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horizontal="center" vertical="center" wrapText="1"/>
    </xf>
    <xf numFmtId="9" fontId="5" fillId="6" borderId="61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55" xfId="3" applyNumberFormat="1" applyFont="1" applyFill="1" applyBorder="1" applyAlignment="1" applyProtection="1">
      <alignment horizontal="center" vertical="center"/>
      <protection locked="0"/>
    </xf>
    <xf numFmtId="0" fontId="5" fillId="2" borderId="6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2" xfId="2" applyNumberFormat="1" applyFont="1" applyFill="1" applyBorder="1" applyAlignment="1" applyProtection="1">
      <alignment horizontal="center" vertical="center"/>
      <protection locked="0"/>
    </xf>
    <xf numFmtId="3" fontId="5" fillId="2" borderId="61" xfId="3" applyNumberFormat="1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vertical="center"/>
    </xf>
    <xf numFmtId="3" fontId="5" fillId="6" borderId="61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vertical="center" wrapText="1"/>
    </xf>
    <xf numFmtId="9" fontId="5" fillId="4" borderId="15" xfId="2" applyFont="1" applyFill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10" fontId="5" fillId="2" borderId="53" xfId="2" applyNumberFormat="1" applyFont="1" applyFill="1" applyBorder="1" applyAlignment="1" applyProtection="1">
      <alignment vertical="center"/>
      <protection locked="0"/>
    </xf>
    <xf numFmtId="0" fontId="15" fillId="0" borderId="0" xfId="0" applyFont="1"/>
    <xf numFmtId="9" fontId="5" fillId="0" borderId="37" xfId="0" applyNumberFormat="1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9" fontId="5" fillId="0" borderId="14" xfId="0" applyNumberFormat="1" applyFont="1" applyBorder="1" applyAlignment="1" applyProtection="1">
      <alignment horizontal="center" vertical="center" wrapText="1"/>
      <protection locked="0"/>
    </xf>
    <xf numFmtId="3" fontId="5" fillId="6" borderId="20" xfId="0" applyNumberFormat="1" applyFont="1" applyFill="1" applyBorder="1" applyAlignment="1">
      <alignment horizontal="center" vertical="center" wrapText="1"/>
    </xf>
    <xf numFmtId="3" fontId="5" fillId="6" borderId="49" xfId="0" applyNumberFormat="1" applyFont="1" applyFill="1" applyBorder="1" applyAlignment="1">
      <alignment horizontal="center" vertical="center" wrapText="1"/>
    </xf>
    <xf numFmtId="3" fontId="5" fillId="6" borderId="23" xfId="0" applyNumberFormat="1" applyFont="1" applyFill="1" applyBorder="1" applyAlignment="1">
      <alignment horizontal="center" vertical="center" wrapText="1"/>
    </xf>
    <xf numFmtId="3" fontId="5" fillId="6" borderId="24" xfId="0" applyNumberFormat="1" applyFont="1" applyFill="1" applyBorder="1" applyAlignment="1">
      <alignment horizontal="center" vertical="center" wrapText="1"/>
    </xf>
    <xf numFmtId="9" fontId="6" fillId="4" borderId="4" xfId="2" applyFont="1" applyFill="1" applyBorder="1" applyAlignment="1">
      <alignment horizontal="center" vertical="center" wrapText="1"/>
    </xf>
    <xf numFmtId="9" fontId="5" fillId="2" borderId="40" xfId="0" applyNumberFormat="1" applyFont="1" applyFill="1" applyBorder="1" applyAlignment="1" applyProtection="1">
      <alignment horizontal="center" vertical="center" wrapText="1"/>
      <protection locked="0"/>
    </xf>
    <xf numFmtId="9" fontId="5" fillId="2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8" xfId="0" applyFont="1" applyFill="1" applyBorder="1" applyAlignment="1">
      <alignment vertical="center"/>
    </xf>
    <xf numFmtId="9" fontId="5" fillId="6" borderId="49" xfId="0" applyNumberFormat="1" applyFont="1" applyFill="1" applyBorder="1" applyAlignment="1" applyProtection="1">
      <alignment horizontal="center" vertical="center" wrapText="1"/>
      <protection locked="0"/>
    </xf>
    <xf numFmtId="3" fontId="2" fillId="5" borderId="70" xfId="0" applyNumberFormat="1" applyFont="1" applyFill="1" applyBorder="1" applyAlignment="1">
      <alignment horizontal="center" vertical="center" wrapText="1"/>
    </xf>
    <xf numFmtId="9" fontId="2" fillId="3" borderId="37" xfId="0" applyNumberFormat="1" applyFont="1" applyFill="1" applyBorder="1" applyAlignment="1">
      <alignment horizontal="center" vertical="center" wrapText="1"/>
    </xf>
    <xf numFmtId="3" fontId="2" fillId="5" borderId="37" xfId="0" applyNumberFormat="1" applyFont="1" applyFill="1" applyBorder="1" applyAlignment="1">
      <alignment horizontal="center" vertical="center" wrapText="1"/>
    </xf>
    <xf numFmtId="3" fontId="6" fillId="5" borderId="37" xfId="0" applyNumberFormat="1" applyFont="1" applyFill="1" applyBorder="1" applyAlignment="1">
      <alignment horizontal="center" vertical="center" wrapText="1"/>
    </xf>
    <xf numFmtId="3" fontId="6" fillId="5" borderId="50" xfId="0" applyNumberFormat="1" applyFont="1" applyFill="1" applyBorder="1" applyAlignment="1">
      <alignment horizontal="center" vertical="center" wrapText="1"/>
    </xf>
    <xf numFmtId="10" fontId="5" fillId="2" borderId="52" xfId="2" applyNumberFormat="1" applyFont="1" applyFill="1" applyBorder="1" applyAlignment="1" applyProtection="1">
      <alignment horizontal="center" vertical="center"/>
      <protection locked="0"/>
    </xf>
    <xf numFmtId="0" fontId="2" fillId="3" borderId="70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9" fontId="2" fillId="3" borderId="3" xfId="4" applyNumberFormat="1" applyFont="1" applyFill="1" applyBorder="1" applyAlignment="1">
      <alignment horizontal="center" vertical="center"/>
    </xf>
    <xf numFmtId="9" fontId="2" fillId="3" borderId="4" xfId="4" applyNumberFormat="1" applyFont="1" applyFill="1" applyBorder="1" applyAlignment="1">
      <alignment horizontal="center" vertical="center"/>
    </xf>
    <xf numFmtId="9" fontId="2" fillId="3" borderId="5" xfId="4" applyNumberFormat="1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10" fontId="5" fillId="2" borderId="16" xfId="2" applyNumberFormat="1" applyFont="1" applyFill="1" applyBorder="1" applyAlignment="1" applyProtection="1">
      <alignment horizontal="center" vertical="center"/>
      <protection locked="0"/>
    </xf>
    <xf numFmtId="10" fontId="5" fillId="2" borderId="17" xfId="2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9" fontId="5" fillId="4" borderId="27" xfId="2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5" fillId="7" borderId="71" xfId="0" applyFont="1" applyFill="1" applyBorder="1" applyAlignment="1">
      <alignment horizontal="center" vertical="center" wrapText="1"/>
    </xf>
    <xf numFmtId="0" fontId="5" fillId="7" borderId="72" xfId="0" applyFont="1" applyFill="1" applyBorder="1" applyAlignment="1">
      <alignment horizontal="center" vertical="center" wrapText="1"/>
    </xf>
    <xf numFmtId="10" fontId="5" fillId="2" borderId="45" xfId="2" applyNumberFormat="1" applyFont="1" applyFill="1" applyBorder="1" applyAlignment="1" applyProtection="1">
      <alignment horizontal="center" vertical="center"/>
      <protection locked="0"/>
    </xf>
    <xf numFmtId="10" fontId="5" fillId="2" borderId="32" xfId="2" applyNumberFormat="1" applyFont="1" applyFill="1" applyBorder="1" applyAlignment="1" applyProtection="1">
      <alignment horizontal="center" vertical="center"/>
      <protection locked="0"/>
    </xf>
    <xf numFmtId="0" fontId="5" fillId="7" borderId="54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9" fontId="5" fillId="4" borderId="58" xfId="2" applyFont="1" applyFill="1" applyBorder="1" applyAlignment="1">
      <alignment horizontal="center" vertical="center" wrapText="1"/>
    </xf>
    <xf numFmtId="9" fontId="5" fillId="4" borderId="68" xfId="2" applyFont="1" applyFill="1" applyBorder="1" applyAlignment="1">
      <alignment horizontal="center" vertical="center" wrapText="1"/>
    </xf>
    <xf numFmtId="49" fontId="8" fillId="2" borderId="50" xfId="0" applyNumberFormat="1" applyFont="1" applyFill="1" applyBorder="1" applyAlignment="1">
      <alignment horizontal="center" vertical="center" wrapText="1"/>
    </xf>
    <xf numFmtId="49" fontId="12" fillId="2" borderId="55" xfId="0" applyNumberFormat="1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9" fontId="5" fillId="4" borderId="29" xfId="2" applyFont="1" applyFill="1" applyBorder="1" applyAlignment="1">
      <alignment horizontal="center" vertical="center" wrapText="1"/>
    </xf>
    <xf numFmtId="9" fontId="5" fillId="4" borderId="33" xfId="2" applyFont="1" applyFill="1" applyBorder="1" applyAlignment="1">
      <alignment horizontal="center" vertical="center" wrapText="1"/>
    </xf>
    <xf numFmtId="9" fontId="5" fillId="4" borderId="31" xfId="2" applyFont="1" applyFill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49" fontId="8" fillId="0" borderId="42" xfId="0" applyNumberFormat="1" applyFont="1" applyBorder="1" applyAlignment="1">
      <alignment horizontal="center" vertical="center" wrapText="1"/>
    </xf>
    <xf numFmtId="49" fontId="8" fillId="0" borderId="43" xfId="0" applyNumberFormat="1" applyFont="1" applyBorder="1" applyAlignment="1">
      <alignment horizontal="center" vertical="center" wrapText="1"/>
    </xf>
    <xf numFmtId="3" fontId="17" fillId="6" borderId="3" xfId="5" applyNumberFormat="1" applyFont="1" applyFill="1" applyBorder="1" applyAlignment="1">
      <alignment horizontal="center" vertical="center" wrapText="1"/>
    </xf>
    <xf numFmtId="3" fontId="17" fillId="6" borderId="4" xfId="5" applyNumberFormat="1" applyFont="1" applyFill="1" applyBorder="1" applyAlignment="1">
      <alignment horizontal="center" vertical="center" wrapText="1"/>
    </xf>
    <xf numFmtId="3" fontId="17" fillId="6" borderId="5" xfId="5" applyNumberFormat="1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 wrapText="1"/>
    </xf>
    <xf numFmtId="10" fontId="5" fillId="2" borderId="56" xfId="2" applyNumberFormat="1" applyFont="1" applyFill="1" applyBorder="1" applyAlignment="1" applyProtection="1">
      <alignment horizontal="center" vertical="center"/>
      <protection locked="0"/>
    </xf>
    <xf numFmtId="10" fontId="5" fillId="2" borderId="35" xfId="2" applyNumberFormat="1" applyFont="1" applyFill="1" applyBorder="1" applyAlignment="1" applyProtection="1">
      <alignment horizontal="center" vertical="center"/>
      <protection locked="0"/>
    </xf>
    <xf numFmtId="10" fontId="5" fillId="0" borderId="29" xfId="2" applyNumberFormat="1" applyFont="1" applyFill="1" applyBorder="1" applyAlignment="1" applyProtection="1">
      <alignment horizontal="center" vertical="center"/>
      <protection locked="0"/>
    </xf>
    <xf numFmtId="10" fontId="5" fillId="0" borderId="33" xfId="2" applyNumberFormat="1" applyFont="1" applyFill="1" applyBorder="1" applyAlignment="1" applyProtection="1">
      <alignment horizontal="center" vertical="center"/>
      <protection locked="0"/>
    </xf>
    <xf numFmtId="10" fontId="5" fillId="0" borderId="31" xfId="2" applyNumberFormat="1" applyFont="1" applyFill="1" applyBorder="1" applyAlignment="1" applyProtection="1">
      <alignment horizontal="center" vertical="center"/>
      <protection locked="0"/>
    </xf>
    <xf numFmtId="0" fontId="1" fillId="2" borderId="3" xfId="4" applyFill="1" applyBorder="1" applyAlignment="1">
      <alignment horizontal="center" vertical="center"/>
    </xf>
    <xf numFmtId="0" fontId="1" fillId="2" borderId="4" xfId="4" applyFill="1" applyBorder="1" applyAlignment="1">
      <alignment horizontal="center" vertical="center"/>
    </xf>
    <xf numFmtId="0" fontId="1" fillId="2" borderId="5" xfId="4" applyFill="1" applyBorder="1" applyAlignment="1">
      <alignment horizontal="center" vertical="center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7" borderId="10" xfId="4" applyFont="1" applyFill="1" applyBorder="1" applyAlignment="1">
      <alignment horizontal="left" vertical="center"/>
    </xf>
    <xf numFmtId="0" fontId="2" fillId="7" borderId="11" xfId="4" applyFont="1" applyFill="1" applyBorder="1" applyAlignment="1">
      <alignment horizontal="left" vertical="center"/>
    </xf>
    <xf numFmtId="0" fontId="2" fillId="8" borderId="3" xfId="4" applyFont="1" applyFill="1" applyBorder="1" applyAlignment="1">
      <alignment horizontal="center" vertical="center"/>
    </xf>
    <xf numFmtId="0" fontId="2" fillId="8" borderId="4" xfId="4" applyFont="1" applyFill="1" applyBorder="1" applyAlignment="1">
      <alignment horizontal="center" vertical="center"/>
    </xf>
    <xf numFmtId="0" fontId="2" fillId="8" borderId="5" xfId="4" applyFont="1" applyFill="1" applyBorder="1" applyAlignment="1">
      <alignment horizontal="center" vertical="center"/>
    </xf>
    <xf numFmtId="9" fontId="2" fillId="8" borderId="3" xfId="4" applyNumberFormat="1" applyFont="1" applyFill="1" applyBorder="1" applyAlignment="1">
      <alignment horizontal="center" vertical="center"/>
    </xf>
    <xf numFmtId="9" fontId="2" fillId="8" borderId="4" xfId="4" applyNumberFormat="1" applyFont="1" applyFill="1" applyBorder="1" applyAlignment="1">
      <alignment horizontal="center" vertical="center"/>
    </xf>
    <xf numFmtId="9" fontId="2" fillId="8" borderId="5" xfId="4" applyNumberFormat="1" applyFont="1" applyFill="1" applyBorder="1" applyAlignment="1">
      <alignment horizontal="center" vertical="center"/>
    </xf>
    <xf numFmtId="0" fontId="1" fillId="7" borderId="3" xfId="4" applyFill="1" applyBorder="1" applyAlignment="1">
      <alignment horizontal="center" vertical="center"/>
    </xf>
    <xf numFmtId="0" fontId="1" fillId="7" borderId="4" xfId="4" applyFill="1" applyBorder="1" applyAlignment="1">
      <alignment horizontal="center" vertical="center"/>
    </xf>
    <xf numFmtId="0" fontId="1" fillId="7" borderId="5" xfId="4" applyFill="1" applyBorder="1" applyAlignment="1">
      <alignment horizontal="center" vertical="center"/>
    </xf>
    <xf numFmtId="0" fontId="2" fillId="7" borderId="6" xfId="4" applyFont="1" applyFill="1" applyBorder="1" applyAlignment="1">
      <alignment horizontal="left" vertical="center"/>
    </xf>
    <xf numFmtId="0" fontId="2" fillId="7" borderId="7" xfId="4" applyFont="1" applyFill="1" applyBorder="1" applyAlignment="1">
      <alignment horizontal="left" vertical="center"/>
    </xf>
    <xf numFmtId="0" fontId="2" fillId="7" borderId="8" xfId="4" applyFont="1" applyFill="1" applyBorder="1" applyAlignment="1">
      <alignment horizontal="left" vertical="center"/>
    </xf>
    <xf numFmtId="0" fontId="2" fillId="7" borderId="0" xfId="4" applyFont="1" applyFill="1" applyAlignment="1">
      <alignment horizontal="left" vertical="center"/>
    </xf>
    <xf numFmtId="0" fontId="1" fillId="2" borderId="26" xfId="0" applyFont="1" applyFill="1" applyBorder="1" applyAlignment="1">
      <alignment horizontal="center" vertical="center" wrapText="1"/>
    </xf>
    <xf numFmtId="9" fontId="5" fillId="4" borderId="36" xfId="2" applyFont="1" applyFill="1" applyBorder="1" applyAlignment="1">
      <alignment horizontal="center" vertical="center" wrapText="1"/>
    </xf>
    <xf numFmtId="9" fontId="5" fillId="4" borderId="2" xfId="2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0" fontId="5" fillId="7" borderId="46" xfId="0" applyFont="1" applyFill="1" applyBorder="1" applyAlignment="1">
      <alignment horizontal="center" vertical="center" wrapText="1"/>
    </xf>
    <xf numFmtId="9" fontId="5" fillId="4" borderId="47" xfId="2" applyFont="1" applyFill="1" applyBorder="1" applyAlignment="1">
      <alignment horizontal="center" vertical="center" wrapText="1"/>
    </xf>
    <xf numFmtId="9" fontId="5" fillId="4" borderId="48" xfId="2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5" fillId="7" borderId="25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9" fontId="5" fillId="4" borderId="25" xfId="2" applyFont="1" applyFill="1" applyBorder="1" applyAlignment="1">
      <alignment horizontal="center" vertical="center" wrapText="1"/>
    </xf>
    <xf numFmtId="9" fontId="5" fillId="4" borderId="15" xfId="2" applyFont="1" applyFill="1" applyBorder="1" applyAlignment="1">
      <alignment horizontal="center" vertical="center" wrapText="1"/>
    </xf>
    <xf numFmtId="10" fontId="5" fillId="2" borderId="33" xfId="2" applyNumberFormat="1" applyFont="1" applyFill="1" applyBorder="1" applyAlignment="1" applyProtection="1">
      <alignment horizontal="center" vertical="center"/>
      <protection locked="0"/>
    </xf>
    <xf numFmtId="0" fontId="5" fillId="7" borderId="69" xfId="0" applyFont="1" applyFill="1" applyBorder="1" applyAlignment="1">
      <alignment horizontal="center" vertical="center" wrapText="1"/>
    </xf>
    <xf numFmtId="0" fontId="5" fillId="7" borderId="65" xfId="0" applyFont="1" applyFill="1" applyBorder="1" applyAlignment="1">
      <alignment horizontal="center" vertical="center" wrapText="1"/>
    </xf>
    <xf numFmtId="0" fontId="5" fillId="7" borderId="63" xfId="0" applyFont="1" applyFill="1" applyBorder="1" applyAlignment="1">
      <alignment horizontal="center" vertical="center" wrapText="1"/>
    </xf>
    <xf numFmtId="10" fontId="5" fillId="2" borderId="67" xfId="2" applyNumberFormat="1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1" fillId="2" borderId="75" xfId="0" applyFont="1" applyFill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8">
    <cellStyle name="Hipervínculo" xfId="5" builtinId="8"/>
    <cellStyle name="Millares" xfId="6" builtinId="3"/>
    <cellStyle name="Millares 2" xfId="7" xr:uid="{AE9EC1B1-957A-418A-9988-6AB5F454E276}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CD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41" dT="2024-02-07T01:39:00.96" personId="{00000000-0000-0000-0000-000000000000}" id="{86313827-5F61-49D4-9A33-A38704063434}">
    <text>esta sección, la recomendaría en la Dirección de Extensión que conoce la disponibilidad de fondos y es parte del criterio de admisibilidad?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deplan.go.cr/indice-desarrollo-social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0016E-48EE-8444-89EB-9132028D1DE0}">
  <dimension ref="A1:M70"/>
  <sheetViews>
    <sheetView showGridLines="0" tabSelected="1" topLeftCell="A8" zoomScaleNormal="100" workbookViewId="0">
      <selection activeCell="G18" sqref="G18"/>
    </sheetView>
  </sheetViews>
  <sheetFormatPr baseColWidth="10" defaultColWidth="11.42578125" defaultRowHeight="12.75"/>
  <cols>
    <col min="1" max="1" width="5.42578125" customWidth="1"/>
    <col min="2" max="2" width="21.28515625" customWidth="1"/>
    <col min="3" max="3" width="5.42578125" customWidth="1"/>
    <col min="4" max="4" width="25.7109375" customWidth="1"/>
    <col min="5" max="5" width="27" customWidth="1"/>
    <col min="6" max="6" width="27.28515625" customWidth="1"/>
    <col min="7" max="7" width="29" customWidth="1"/>
    <col min="9" max="9" width="19" bestFit="1" customWidth="1"/>
    <col min="10" max="10" width="18" customWidth="1"/>
    <col min="13" max="14" width="18.7109375" bestFit="1" customWidth="1"/>
  </cols>
  <sheetData>
    <row r="1" spans="1:11" ht="28.5" customHeight="1" thickBot="1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1" ht="26.25" customHeight="1" thickBot="1">
      <c r="A2" s="12"/>
      <c r="B2" s="113" t="s">
        <v>76</v>
      </c>
      <c r="C2" s="114"/>
      <c r="D2" s="114"/>
      <c r="E2" s="114"/>
      <c r="F2" s="114"/>
      <c r="G2" s="114"/>
      <c r="H2" s="114"/>
      <c r="I2" s="114"/>
      <c r="J2" s="115"/>
    </row>
    <row r="3" spans="1:11" ht="29.1" customHeight="1" thickBot="1">
      <c r="A3" s="12"/>
      <c r="B3" s="66" t="s">
        <v>0</v>
      </c>
      <c r="C3" s="70">
        <f>SUM(C4)</f>
        <v>0.1</v>
      </c>
      <c r="D3" s="71" t="s">
        <v>1</v>
      </c>
      <c r="E3" s="71" t="s">
        <v>2</v>
      </c>
      <c r="F3" s="71" t="s">
        <v>3</v>
      </c>
      <c r="G3" s="71" t="s">
        <v>4</v>
      </c>
      <c r="H3" s="71"/>
      <c r="I3" s="20"/>
      <c r="J3" s="51" t="s">
        <v>5</v>
      </c>
    </row>
    <row r="4" spans="1:11" ht="62.25" customHeight="1" thickBot="1">
      <c r="A4" s="12"/>
      <c r="B4" s="202" t="s">
        <v>6</v>
      </c>
      <c r="C4" s="151">
        <v>0.1</v>
      </c>
      <c r="D4" s="72" t="s">
        <v>63</v>
      </c>
      <c r="E4" s="73" t="s">
        <v>62</v>
      </c>
      <c r="F4" s="73" t="s">
        <v>65</v>
      </c>
      <c r="G4" s="73" t="s">
        <v>64</v>
      </c>
      <c r="H4" s="74"/>
      <c r="I4" s="130">
        <f>H5*C4/3</f>
        <v>0.10000000000000002</v>
      </c>
      <c r="J4" s="196"/>
      <c r="K4" s="67"/>
    </row>
    <row r="5" spans="1:11" ht="17.25" thickBot="1">
      <c r="A5" s="12"/>
      <c r="B5" s="203"/>
      <c r="C5" s="153"/>
      <c r="D5" s="75"/>
      <c r="E5" s="76"/>
      <c r="F5" s="77"/>
      <c r="G5" s="77" t="s">
        <v>7</v>
      </c>
      <c r="H5" s="78">
        <f>IF(D5="x",0,(IF(E5="x",1,(IF(F5="x",2,(IF(G5="x",3,0)))))))</f>
        <v>3</v>
      </c>
      <c r="I5" s="131"/>
      <c r="J5" s="137"/>
    </row>
    <row r="6" spans="1:11" s="59" customFormat="1" ht="17.25" thickBot="1">
      <c r="A6" s="15"/>
      <c r="B6" s="60"/>
      <c r="C6" s="14"/>
      <c r="D6" s="60"/>
      <c r="E6" s="60"/>
      <c r="F6" s="69"/>
      <c r="G6" s="69"/>
      <c r="H6" s="69"/>
      <c r="I6" s="69"/>
      <c r="J6" s="69"/>
      <c r="K6" s="69"/>
    </row>
    <row r="7" spans="1:11" ht="37.5" customHeight="1" thickBot="1">
      <c r="A7" s="12"/>
      <c r="B7" s="46" t="s">
        <v>8</v>
      </c>
      <c r="C7" s="101">
        <f>SUM(C8:C15)</f>
        <v>0.35000000000000003</v>
      </c>
      <c r="D7" s="46" t="s">
        <v>1</v>
      </c>
      <c r="E7" s="46" t="s">
        <v>2</v>
      </c>
      <c r="F7" s="46" t="s">
        <v>3</v>
      </c>
      <c r="G7" s="46" t="s">
        <v>4</v>
      </c>
      <c r="H7" s="46"/>
      <c r="I7" s="46"/>
      <c r="J7" s="46"/>
    </row>
    <row r="8" spans="1:11" ht="169.5" customHeight="1" thickBot="1">
      <c r="A8" s="12"/>
      <c r="B8" s="197" t="s">
        <v>9</v>
      </c>
      <c r="C8" s="199">
        <v>0.1</v>
      </c>
      <c r="D8" s="79" t="s">
        <v>10</v>
      </c>
      <c r="E8" s="80" t="s">
        <v>38</v>
      </c>
      <c r="F8" s="81" t="s">
        <v>39</v>
      </c>
      <c r="G8" s="81" t="s">
        <v>66</v>
      </c>
      <c r="H8" s="82"/>
      <c r="I8" s="201">
        <f>H9*C8/3</f>
        <v>0.10000000000000002</v>
      </c>
      <c r="J8" s="196"/>
      <c r="K8" s="67"/>
    </row>
    <row r="9" spans="1:11" ht="17.25" thickBot="1">
      <c r="A9" s="12"/>
      <c r="B9" s="198"/>
      <c r="C9" s="200"/>
      <c r="D9" s="24"/>
      <c r="E9" s="24"/>
      <c r="F9" s="24"/>
      <c r="G9" s="24" t="s">
        <v>7</v>
      </c>
      <c r="H9" s="68">
        <f>IF(D9="x",0,(IF(E9="x",1,(IF(F9="x",2,(IF(G9="x",3,0)))))))</f>
        <v>3</v>
      </c>
      <c r="I9" s="201"/>
      <c r="J9" s="137"/>
      <c r="K9" s="67"/>
    </row>
    <row r="10" spans="1:11" ht="187.5" customHeight="1" thickBot="1">
      <c r="A10" s="12"/>
      <c r="B10" s="86" t="s">
        <v>11</v>
      </c>
      <c r="C10" s="87">
        <v>0.1</v>
      </c>
      <c r="D10" s="11" t="s">
        <v>43</v>
      </c>
      <c r="E10" s="11" t="s">
        <v>42</v>
      </c>
      <c r="F10" s="11" t="s">
        <v>41</v>
      </c>
      <c r="G10" s="11" t="s">
        <v>40</v>
      </c>
      <c r="H10" s="4"/>
      <c r="I10" s="111">
        <f>H11*C10/3</f>
        <v>0.10000000000000002</v>
      </c>
      <c r="J10" s="187"/>
    </row>
    <row r="11" spans="1:11" ht="17.25" thickBot="1">
      <c r="A11" s="12"/>
      <c r="B11" s="89"/>
      <c r="C11" s="88"/>
      <c r="D11" s="2"/>
      <c r="E11" s="2"/>
      <c r="F11" s="2"/>
      <c r="G11" s="2" t="s">
        <v>7</v>
      </c>
      <c r="H11" s="47">
        <f>IF(D11="x",0,(IF(E11="x",1,(IF(F11="x",2,(IF(G11="x",3,0)))))))</f>
        <v>3</v>
      </c>
      <c r="I11" s="90"/>
      <c r="J11" s="127"/>
    </row>
    <row r="12" spans="1:11" ht="144" customHeight="1" thickBot="1">
      <c r="A12" s="12"/>
      <c r="B12" s="194" t="s">
        <v>67</v>
      </c>
      <c r="C12" s="199">
        <v>0.1</v>
      </c>
      <c r="D12" s="11" t="s">
        <v>73</v>
      </c>
      <c r="E12" s="11" t="s">
        <v>72</v>
      </c>
      <c r="F12" s="11" t="s">
        <v>71</v>
      </c>
      <c r="G12" s="11" t="s">
        <v>70</v>
      </c>
      <c r="H12" s="7"/>
      <c r="I12" s="205">
        <f>H13*C12/3</f>
        <v>0.10000000000000002</v>
      </c>
      <c r="J12" s="126"/>
    </row>
    <row r="13" spans="1:11" ht="17.25" thickBot="1">
      <c r="A13" s="12"/>
      <c r="B13" s="195"/>
      <c r="C13" s="200"/>
      <c r="D13" s="5"/>
      <c r="E13" s="5"/>
      <c r="F13" s="5"/>
      <c r="G13" s="5" t="s">
        <v>7</v>
      </c>
      <c r="H13" s="47">
        <f>IF(D13="x",0,(IF(E13="x",1,(IF(F13="x",2,(IF(G13="x",3,0)))))))</f>
        <v>3</v>
      </c>
      <c r="I13" s="163"/>
      <c r="J13" s="127"/>
    </row>
    <row r="14" spans="1:11" ht="62.25" customHeight="1" thickBot="1">
      <c r="A14" s="12"/>
      <c r="B14" s="190" t="s">
        <v>44</v>
      </c>
      <c r="C14" s="192">
        <v>0.05</v>
      </c>
      <c r="D14" s="56" t="s">
        <v>49</v>
      </c>
      <c r="E14" s="11" t="s">
        <v>47</v>
      </c>
      <c r="F14" s="11" t="s">
        <v>48</v>
      </c>
      <c r="G14" s="11" t="s">
        <v>46</v>
      </c>
      <c r="H14" s="55"/>
      <c r="I14" s="130">
        <f>H15*C14/3</f>
        <v>5.000000000000001E-2</v>
      </c>
      <c r="J14" s="126"/>
    </row>
    <row r="15" spans="1:11" ht="17.25" thickBot="1">
      <c r="A15" s="12"/>
      <c r="B15" s="191"/>
      <c r="C15" s="193"/>
      <c r="D15" s="5"/>
      <c r="E15" s="5"/>
      <c r="F15" s="5"/>
      <c r="G15" s="5" t="s">
        <v>7</v>
      </c>
      <c r="H15" s="47">
        <f>IF(D15="x",0,(IF(E15="x",1,(IF(F15="x",2,(IF(G15="x",3,0)))))))</f>
        <v>3</v>
      </c>
      <c r="I15" s="131"/>
      <c r="J15" s="127"/>
    </row>
    <row r="16" spans="1:11" ht="17.25" thickBot="1">
      <c r="A16" s="12"/>
      <c r="B16" s="12"/>
      <c r="C16" s="12"/>
      <c r="D16" s="12"/>
      <c r="E16" s="12"/>
      <c r="F16" s="12"/>
      <c r="G16" s="12"/>
      <c r="H16" s="12"/>
      <c r="I16" s="12"/>
      <c r="J16" s="12"/>
    </row>
    <row r="17" spans="1:11" ht="17.25" thickBot="1">
      <c r="A17" s="12"/>
      <c r="B17" s="106" t="s">
        <v>74</v>
      </c>
      <c r="C17" s="107">
        <f>SUM(C18:C19)</f>
        <v>0.15</v>
      </c>
      <c r="D17" s="21" t="s">
        <v>1</v>
      </c>
      <c r="E17" s="22" t="s">
        <v>2</v>
      </c>
      <c r="F17" s="108" t="s">
        <v>3</v>
      </c>
      <c r="G17" s="108" t="s">
        <v>4</v>
      </c>
      <c r="H17" s="109"/>
      <c r="I17" s="109"/>
      <c r="J17" s="110"/>
    </row>
    <row r="18" spans="1:11" ht="84.75" thickBot="1">
      <c r="A18" s="12"/>
      <c r="B18" s="138" t="s">
        <v>12</v>
      </c>
      <c r="C18" s="134">
        <v>0.15</v>
      </c>
      <c r="D18" s="11" t="s">
        <v>13</v>
      </c>
      <c r="E18" s="11" t="s">
        <v>14</v>
      </c>
      <c r="F18" s="11" t="s">
        <v>91</v>
      </c>
      <c r="G18" s="11" t="s">
        <v>15</v>
      </c>
      <c r="H18" s="7"/>
      <c r="I18" s="130">
        <f>H19*C18/3</f>
        <v>0.15</v>
      </c>
      <c r="J18" s="136"/>
    </row>
    <row r="19" spans="1:11" ht="21.75" customHeight="1" thickBot="1">
      <c r="A19" s="12"/>
      <c r="B19" s="139"/>
      <c r="C19" s="135"/>
      <c r="D19" s="85"/>
      <c r="E19" s="85"/>
      <c r="F19" s="85"/>
      <c r="G19" s="85" t="s">
        <v>7</v>
      </c>
      <c r="H19" s="83">
        <f>IF(D19="x",0,(IF(E19="x",1,(IF(F19="x",2,(IF(G19="x",3,0)))))))</f>
        <v>3</v>
      </c>
      <c r="I19" s="131"/>
      <c r="J19" s="137"/>
    </row>
    <row r="20" spans="1:11" s="12" customFormat="1" ht="24.75" customHeight="1" thickBot="1"/>
    <row r="21" spans="1:11" s="12" customFormat="1" ht="17.25" thickBot="1">
      <c r="B21" s="123" t="s">
        <v>16</v>
      </c>
      <c r="C21" s="124"/>
      <c r="D21" s="125"/>
      <c r="E21" s="48"/>
      <c r="F21" s="120" t="s">
        <v>89</v>
      </c>
      <c r="G21" s="121"/>
      <c r="H21" s="121"/>
      <c r="I21" s="122"/>
    </row>
    <row r="22" spans="1:11" ht="17.25" thickBot="1">
      <c r="A22" s="12"/>
      <c r="B22" s="167"/>
      <c r="C22" s="168"/>
      <c r="D22" s="169"/>
      <c r="E22" s="49"/>
      <c r="F22" s="170" t="s">
        <v>0</v>
      </c>
      <c r="G22" s="171"/>
      <c r="H22" s="40"/>
      <c r="I22" s="41">
        <f>I4</f>
        <v>0.10000000000000002</v>
      </c>
      <c r="J22" s="12"/>
    </row>
    <row r="23" spans="1:11" ht="17.25" thickBot="1">
      <c r="A23" s="12"/>
      <c r="B23" s="167"/>
      <c r="C23" s="168"/>
      <c r="D23" s="169"/>
      <c r="E23" s="49"/>
      <c r="F23" s="116" t="s">
        <v>17</v>
      </c>
      <c r="G23" s="117"/>
      <c r="H23" s="42"/>
      <c r="I23" s="43">
        <f>SUM(I8:I15)</f>
        <v>0.35000000000000003</v>
      </c>
      <c r="J23" s="12"/>
    </row>
    <row r="24" spans="1:11" ht="17.25" thickBot="1">
      <c r="A24" s="12"/>
      <c r="B24" s="167"/>
      <c r="C24" s="168"/>
      <c r="D24" s="169"/>
      <c r="E24" s="49"/>
      <c r="F24" s="118" t="s">
        <v>74</v>
      </c>
      <c r="G24" s="119"/>
      <c r="H24" s="44"/>
      <c r="I24" s="45">
        <f>SUM(I18:I19)</f>
        <v>0.15</v>
      </c>
      <c r="J24" s="12"/>
    </row>
    <row r="25" spans="1:11" ht="17.25" thickBot="1">
      <c r="A25" s="12"/>
      <c r="B25" s="167"/>
      <c r="C25" s="168"/>
      <c r="D25" s="169"/>
      <c r="E25" s="49"/>
      <c r="F25" s="31"/>
      <c r="G25" s="32"/>
      <c r="H25" s="8"/>
      <c r="I25" s="33">
        <f>SUM(I22:I24)</f>
        <v>0.60000000000000009</v>
      </c>
      <c r="J25" s="12"/>
    </row>
    <row r="26" spans="1:11" ht="17.25" thickBot="1">
      <c r="A26" s="12"/>
    </row>
    <row r="27" spans="1:11" ht="17.25" thickBot="1">
      <c r="A27" s="12"/>
      <c r="B27" s="23"/>
      <c r="C27" s="23"/>
      <c r="D27" s="206" t="s">
        <v>69</v>
      </c>
      <c r="E27" s="207"/>
      <c r="F27" s="207"/>
      <c r="G27" s="208"/>
      <c r="H27" s="23"/>
      <c r="I27" s="23"/>
      <c r="J27" s="23"/>
    </row>
    <row r="28" spans="1:11" ht="26.25" thickBot="1">
      <c r="B28" s="61" t="s">
        <v>18</v>
      </c>
      <c r="C28" s="62">
        <f>SUM(C29:C33)</f>
        <v>0.15000000000000002</v>
      </c>
      <c r="D28" s="34" t="s">
        <v>1</v>
      </c>
      <c r="E28" s="35" t="s">
        <v>2</v>
      </c>
      <c r="F28" s="36" t="s">
        <v>3</v>
      </c>
      <c r="G28" s="37" t="s">
        <v>4</v>
      </c>
      <c r="H28" s="18"/>
      <c r="I28" s="18"/>
      <c r="J28" s="19" t="s">
        <v>5</v>
      </c>
    </row>
    <row r="29" spans="1:11" s="12" customFormat="1" ht="72.75" thickBot="1">
      <c r="B29" s="209" t="s">
        <v>84</v>
      </c>
      <c r="C29" s="188">
        <v>0.05</v>
      </c>
      <c r="D29" s="93" t="s">
        <v>78</v>
      </c>
      <c r="E29" s="93" t="s">
        <v>81</v>
      </c>
      <c r="F29" s="94" t="s">
        <v>82</v>
      </c>
      <c r="G29" s="94" t="s">
        <v>83</v>
      </c>
      <c r="H29" s="39"/>
      <c r="I29" s="130">
        <f>H30*C29/3</f>
        <v>5.000000000000001E-2</v>
      </c>
      <c r="J29" s="126"/>
    </row>
    <row r="30" spans="1:11" s="12" customFormat="1" ht="17.25" thickBot="1">
      <c r="B30" s="210"/>
      <c r="C30" s="189"/>
      <c r="D30" s="2"/>
      <c r="E30" s="2"/>
      <c r="F30" s="2"/>
      <c r="G30" s="95" t="s">
        <v>7</v>
      </c>
      <c r="H30" s="47">
        <f>IF(D30="x",0,(IF(E30="x",1,(IF(F30="x",2,(IF(G30="x",3,0)))))))</f>
        <v>3</v>
      </c>
      <c r="I30" s="131"/>
      <c r="J30" s="127"/>
    </row>
    <row r="31" spans="1:11" ht="90.75" customHeight="1" thickBot="1">
      <c r="A31" s="12"/>
      <c r="B31" s="128" t="s">
        <v>25</v>
      </c>
      <c r="C31" s="129">
        <v>0.05</v>
      </c>
      <c r="D31" s="53" t="s">
        <v>26</v>
      </c>
      <c r="E31" s="53" t="s">
        <v>59</v>
      </c>
      <c r="F31" s="53" t="s">
        <v>79</v>
      </c>
      <c r="G31" s="53" t="s">
        <v>80</v>
      </c>
      <c r="H31" s="13"/>
      <c r="I31" s="130">
        <f>H32*C31/3</f>
        <v>5.000000000000001E-2</v>
      </c>
      <c r="J31" s="132"/>
      <c r="K31" s="91"/>
    </row>
    <row r="32" spans="1:11" ht="17.25" thickBot="1">
      <c r="A32" s="12"/>
      <c r="B32" s="128"/>
      <c r="C32" s="129"/>
      <c r="D32" s="5"/>
      <c r="E32" s="5"/>
      <c r="F32" s="5"/>
      <c r="G32" s="5" t="s">
        <v>7</v>
      </c>
      <c r="H32" s="58">
        <f>IF(D32="x",0,(IF(E32="x",1,(IF(F32="x",2,(IF(G32="x",3,0)))))))</f>
        <v>3</v>
      </c>
      <c r="I32" s="131"/>
      <c r="J32" s="133"/>
    </row>
    <row r="33" spans="1:13" ht="108.75" thickBot="1">
      <c r="A33" s="12"/>
      <c r="B33" s="195" t="s">
        <v>58</v>
      </c>
      <c r="C33" s="129">
        <v>0.05</v>
      </c>
      <c r="D33" s="11" t="s">
        <v>54</v>
      </c>
      <c r="E33" s="11" t="s">
        <v>55</v>
      </c>
      <c r="F33" s="3" t="s">
        <v>56</v>
      </c>
      <c r="G33" s="3" t="s">
        <v>57</v>
      </c>
      <c r="H33" s="6"/>
      <c r="I33" s="130">
        <f>H34*C33/3</f>
        <v>5.000000000000001E-2</v>
      </c>
      <c r="J33" s="126"/>
    </row>
    <row r="34" spans="1:13" ht="17.25" thickBot="1">
      <c r="A34" s="12"/>
      <c r="B34" s="128"/>
      <c r="C34" s="129"/>
      <c r="D34" s="2"/>
      <c r="E34" s="2"/>
      <c r="F34" s="5"/>
      <c r="G34" s="5" t="s">
        <v>7</v>
      </c>
      <c r="H34" s="47">
        <f>IF(D34="x",0,(IF(E34="x",1,(IF(F34="x",2,(IF(G34="x",3,0)))))))</f>
        <v>3</v>
      </c>
      <c r="I34" s="131"/>
      <c r="J34" s="127"/>
    </row>
    <row r="35" spans="1:13" ht="18.75" customHeight="1" thickBot="1">
      <c r="A35" s="12"/>
      <c r="B35" s="12" t="s">
        <v>19</v>
      </c>
      <c r="C35" s="12"/>
      <c r="D35" s="12"/>
      <c r="E35" s="12"/>
      <c r="F35" s="12"/>
      <c r="G35" s="12"/>
      <c r="H35" s="12"/>
      <c r="I35" s="12"/>
      <c r="J35" s="12"/>
      <c r="M35" s="54"/>
    </row>
    <row r="36" spans="1:13" s="12" customFormat="1" ht="26.25" thickBot="1">
      <c r="B36" s="112" t="s">
        <v>8</v>
      </c>
      <c r="C36" s="107">
        <f>SUM(C37:C42)</f>
        <v>0.1</v>
      </c>
      <c r="D36" s="21" t="s">
        <v>1</v>
      </c>
      <c r="E36" s="22" t="s">
        <v>2</v>
      </c>
      <c r="F36" s="108" t="s">
        <v>3</v>
      </c>
      <c r="G36" s="108" t="s">
        <v>4</v>
      </c>
      <c r="H36" s="109"/>
      <c r="I36" s="109"/>
      <c r="J36" s="51" t="s">
        <v>5</v>
      </c>
    </row>
    <row r="37" spans="1:13" s="12" customFormat="1" ht="96.75" thickBot="1">
      <c r="B37" s="138" t="s">
        <v>27</v>
      </c>
      <c r="C37" s="129">
        <v>0.05</v>
      </c>
      <c r="D37" s="10" t="s">
        <v>28</v>
      </c>
      <c r="E37" s="10" t="s">
        <v>29</v>
      </c>
      <c r="F37" s="10" t="s">
        <v>61</v>
      </c>
      <c r="G37" s="10" t="s">
        <v>60</v>
      </c>
      <c r="H37" s="7"/>
      <c r="I37" s="162">
        <f>H38*C37/3</f>
        <v>5.000000000000001E-2</v>
      </c>
      <c r="J37" s="160"/>
    </row>
    <row r="38" spans="1:13" s="12" customFormat="1" ht="18" customHeight="1" thickBot="1">
      <c r="B38" s="138"/>
      <c r="C38" s="129"/>
      <c r="D38" s="5"/>
      <c r="E38" s="5"/>
      <c r="F38" s="5"/>
      <c r="G38" s="5" t="s">
        <v>7</v>
      </c>
      <c r="H38" s="47">
        <f>IF(D38="x",0,(IF(E38="x",1,(IF(F38="x",2,(IF(G38="x",3,0)))))))</f>
        <v>3</v>
      </c>
      <c r="I38" s="163"/>
      <c r="J38" s="161"/>
    </row>
    <row r="39" spans="1:13" s="12" customFormat="1" ht="60.75" thickBot="1">
      <c r="B39" s="209" t="s">
        <v>45</v>
      </c>
      <c r="C39" s="134">
        <v>0.03</v>
      </c>
      <c r="D39" s="64" t="s">
        <v>53</v>
      </c>
      <c r="E39" s="52" t="s">
        <v>52</v>
      </c>
      <c r="F39" s="52" t="s">
        <v>51</v>
      </c>
      <c r="G39" s="52" t="s">
        <v>50</v>
      </c>
      <c r="H39" s="63"/>
      <c r="I39" s="130">
        <f>H40*C39/3</f>
        <v>0.03</v>
      </c>
      <c r="J39" s="136"/>
    </row>
    <row r="40" spans="1:13" s="12" customFormat="1" ht="17.25" thickBot="1">
      <c r="B40" s="210"/>
      <c r="C40" s="135"/>
      <c r="D40" s="65"/>
      <c r="E40" s="16"/>
      <c r="F40" s="16"/>
      <c r="G40" s="17" t="s">
        <v>7</v>
      </c>
      <c r="H40" s="58">
        <f>IF(D40="x",0,(IF(E40="x",1,(IF(F40="x",2,(IF(G40="x",3,0)))))))</f>
        <v>3</v>
      </c>
      <c r="I40" s="131"/>
      <c r="J40" s="211"/>
    </row>
    <row r="41" spans="1:13" s="12" customFormat="1" ht="72.75" thickBot="1">
      <c r="B41" s="204" t="s">
        <v>20</v>
      </c>
      <c r="C41" s="134">
        <v>0.02</v>
      </c>
      <c r="D41" s="102" t="s">
        <v>21</v>
      </c>
      <c r="E41" s="103" t="s">
        <v>22</v>
      </c>
      <c r="F41" s="103" t="s">
        <v>23</v>
      </c>
      <c r="G41" s="103" t="s">
        <v>24</v>
      </c>
      <c r="H41" s="104"/>
      <c r="I41" s="130">
        <f>H42*C41/3</f>
        <v>0.02</v>
      </c>
      <c r="J41" s="212"/>
    </row>
    <row r="42" spans="1:13" s="12" customFormat="1" ht="17.25" thickBot="1">
      <c r="B42" s="203"/>
      <c r="C42" s="135"/>
      <c r="D42" s="105"/>
      <c r="E42" s="16"/>
      <c r="F42" s="16"/>
      <c r="G42" s="17" t="s">
        <v>7</v>
      </c>
      <c r="H42" s="83">
        <f>IF(D42="x",0,(IF(E42="x",1,(IF(F42="x",2,(IF(G42="x",3,0)))))))</f>
        <v>3</v>
      </c>
      <c r="I42" s="131"/>
      <c r="J42" s="213"/>
    </row>
    <row r="43" spans="1:13" s="12" customFormat="1" ht="17.25" thickBot="1"/>
    <row r="44" spans="1:13" s="12" customFormat="1" ht="17.25" thickBot="1">
      <c r="B44" s="18" t="s">
        <v>74</v>
      </c>
      <c r="C44" s="1">
        <f>C45+C48</f>
        <v>0.15000000000000002</v>
      </c>
      <c r="D44" s="21" t="s">
        <v>1</v>
      </c>
      <c r="E44" s="22" t="s">
        <v>2</v>
      </c>
      <c r="F44" s="18" t="s">
        <v>3</v>
      </c>
      <c r="G44" s="18" t="s">
        <v>4</v>
      </c>
      <c r="H44" s="9"/>
      <c r="I44" s="9"/>
      <c r="J44" s="19" t="s">
        <v>5</v>
      </c>
    </row>
    <row r="45" spans="1:13" s="12" customFormat="1" ht="122.25" thickBot="1">
      <c r="B45" s="148" t="s">
        <v>35</v>
      </c>
      <c r="C45" s="151">
        <v>0.05</v>
      </c>
      <c r="D45" s="96" t="s">
        <v>75</v>
      </c>
      <c r="E45" s="10" t="s">
        <v>85</v>
      </c>
      <c r="F45" s="10" t="s">
        <v>86</v>
      </c>
      <c r="G45" s="10" t="s">
        <v>87</v>
      </c>
      <c r="H45" s="50"/>
      <c r="I45" s="164">
        <f>H46*C45/3</f>
        <v>5.000000000000001E-2</v>
      </c>
      <c r="J45" s="154"/>
    </row>
    <row r="46" spans="1:13" s="12" customFormat="1" ht="17.25" thickBot="1">
      <c r="B46" s="149"/>
      <c r="C46" s="152"/>
      <c r="D46" s="97"/>
      <c r="E46" s="98"/>
      <c r="F46" s="99"/>
      <c r="G46" s="100" t="s">
        <v>7</v>
      </c>
      <c r="H46" s="47">
        <f>IF(D46="x",0,(IF(E46="x",1,(IF(F46="x",2,(IF(G46="x",3,0)))))))</f>
        <v>3</v>
      </c>
      <c r="I46" s="165"/>
      <c r="J46" s="155"/>
    </row>
    <row r="47" spans="1:13" s="12" customFormat="1" ht="17.25" thickBot="1">
      <c r="B47" s="150"/>
      <c r="C47" s="153"/>
      <c r="D47" s="157" t="s">
        <v>88</v>
      </c>
      <c r="E47" s="158"/>
      <c r="F47" s="158"/>
      <c r="G47" s="159"/>
      <c r="H47" s="57"/>
      <c r="I47" s="166"/>
      <c r="J47" s="156"/>
    </row>
    <row r="48" spans="1:13" s="12" customFormat="1" ht="72.75" thickBot="1">
      <c r="B48" s="142" t="s">
        <v>30</v>
      </c>
      <c r="C48" s="144">
        <v>0.1</v>
      </c>
      <c r="D48" s="92" t="s">
        <v>31</v>
      </c>
      <c r="E48" s="92" t="s">
        <v>32</v>
      </c>
      <c r="F48" s="92" t="s">
        <v>33</v>
      </c>
      <c r="G48" s="92" t="s">
        <v>34</v>
      </c>
      <c r="H48" s="84"/>
      <c r="I48" s="140">
        <f>H49*C48/3</f>
        <v>0.10000000000000002</v>
      </c>
      <c r="J48" s="146"/>
    </row>
    <row r="49" spans="1:10" s="12" customFormat="1" ht="17.25" thickBot="1">
      <c r="B49" s="143"/>
      <c r="C49" s="145"/>
      <c r="D49" s="85"/>
      <c r="E49" s="85"/>
      <c r="F49" s="85"/>
      <c r="G49" s="85" t="s">
        <v>7</v>
      </c>
      <c r="H49" s="83">
        <f>IF(D49="x",0,(IF(E49="x",1,(IF(F49="x",2,(IF(G49="x",3,0)))))))</f>
        <v>3</v>
      </c>
      <c r="I49" s="141"/>
      <c r="J49" s="147"/>
    </row>
    <row r="50" spans="1:10" s="12" customFormat="1" ht="16.5"/>
    <row r="51" spans="1:10" s="12" customFormat="1" ht="17.25" thickBot="1"/>
    <row r="52" spans="1:10" s="12" customFormat="1" ht="17.25" thickBot="1">
      <c r="B52" s="123" t="s">
        <v>16</v>
      </c>
      <c r="C52" s="124"/>
      <c r="D52" s="125"/>
      <c r="E52" s="48"/>
      <c r="F52" s="120" t="s">
        <v>90</v>
      </c>
      <c r="G52" s="121"/>
      <c r="H52" s="121"/>
      <c r="I52" s="122"/>
    </row>
    <row r="53" spans="1:10" ht="17.25" thickBot="1">
      <c r="A53" s="12"/>
      <c r="B53" s="167"/>
      <c r="C53" s="168"/>
      <c r="D53" s="169"/>
      <c r="E53" s="49"/>
      <c r="F53" s="170" t="s">
        <v>0</v>
      </c>
      <c r="G53" s="171"/>
      <c r="H53" s="40"/>
      <c r="I53" s="41">
        <f>I29+I31+I33</f>
        <v>0.15000000000000002</v>
      </c>
    </row>
    <row r="54" spans="1:10" s="12" customFormat="1" ht="17.25" customHeight="1" thickBot="1">
      <c r="B54" s="167"/>
      <c r="C54" s="168"/>
      <c r="D54" s="169"/>
      <c r="E54" s="49"/>
      <c r="F54" s="116" t="s">
        <v>8</v>
      </c>
      <c r="G54" s="117"/>
      <c r="H54" s="42"/>
      <c r="I54" s="43">
        <f>I37+I39+I41</f>
        <v>0.10000000000000002</v>
      </c>
      <c r="J54" s="38"/>
    </row>
    <row r="55" spans="1:10" s="12" customFormat="1" ht="17.25" thickBot="1">
      <c r="B55" s="167"/>
      <c r="C55" s="168"/>
      <c r="D55" s="169"/>
      <c r="E55" s="49"/>
      <c r="F55" s="118" t="s">
        <v>74</v>
      </c>
      <c r="G55" s="119"/>
      <c r="H55" s="44"/>
      <c r="I55" s="45">
        <f>I45+I48</f>
        <v>0.15000000000000002</v>
      </c>
    </row>
    <row r="56" spans="1:10" s="12" customFormat="1" ht="17.25" thickBot="1">
      <c r="B56" s="167"/>
      <c r="C56" s="168"/>
      <c r="D56" s="169"/>
      <c r="E56" s="49"/>
      <c r="F56" s="31"/>
      <c r="G56" s="32"/>
      <c r="H56" s="8"/>
      <c r="I56" s="33">
        <f>SUM(I53:I55)</f>
        <v>0.40000000000000008</v>
      </c>
    </row>
    <row r="57" spans="1:10" s="12" customFormat="1" ht="16.5"/>
    <row r="58" spans="1:10" s="12" customFormat="1" ht="17.25" thickBot="1"/>
    <row r="59" spans="1:10" s="12" customFormat="1" ht="17.25" thickBot="1">
      <c r="B59" s="174" t="s">
        <v>36</v>
      </c>
      <c r="C59" s="175"/>
      <c r="D59" s="176"/>
      <c r="E59" s="48"/>
      <c r="F59" s="177" t="s">
        <v>37</v>
      </c>
      <c r="G59" s="178"/>
      <c r="H59" s="178"/>
      <c r="I59" s="179"/>
    </row>
    <row r="60" spans="1:10" s="12" customFormat="1" ht="17.25" thickBot="1">
      <c r="B60" s="180"/>
      <c r="C60" s="181"/>
      <c r="D60" s="182"/>
      <c r="E60" s="49"/>
      <c r="F60" s="183" t="s">
        <v>77</v>
      </c>
      <c r="G60" s="184"/>
      <c r="H60" s="25"/>
      <c r="I60" s="26">
        <f>I25</f>
        <v>0.60000000000000009</v>
      </c>
    </row>
    <row r="61" spans="1:10" s="12" customFormat="1" ht="17.25" thickBot="1">
      <c r="B61" s="180"/>
      <c r="C61" s="181"/>
      <c r="D61" s="182"/>
      <c r="E61" s="49"/>
      <c r="F61" s="172" t="s">
        <v>68</v>
      </c>
      <c r="G61" s="173"/>
      <c r="H61" s="29"/>
      <c r="I61" s="30">
        <f>I56</f>
        <v>0.40000000000000008</v>
      </c>
    </row>
    <row r="62" spans="1:10" s="12" customFormat="1" ht="17.25" thickBot="1">
      <c r="B62" s="180"/>
      <c r="C62" s="181"/>
      <c r="D62" s="182"/>
      <c r="E62" s="49"/>
      <c r="F62" s="31"/>
      <c r="G62" s="32"/>
      <c r="H62" s="8"/>
      <c r="I62" s="33">
        <f>SUM(I60:I61)</f>
        <v>1.0000000000000002</v>
      </c>
    </row>
    <row r="63" spans="1:10" s="12" customFormat="1" ht="17.25" thickBot="1"/>
    <row r="64" spans="1:10" s="12" customFormat="1" ht="17.25" thickBot="1">
      <c r="F64" s="177" t="s">
        <v>37</v>
      </c>
      <c r="G64" s="178"/>
      <c r="H64" s="178"/>
      <c r="I64" s="179"/>
    </row>
    <row r="65" spans="6:9" s="12" customFormat="1" ht="16.5">
      <c r="F65" s="183" t="s">
        <v>0</v>
      </c>
      <c r="G65" s="184"/>
      <c r="H65" s="25"/>
      <c r="I65" s="26">
        <f>I22+I53</f>
        <v>0.25000000000000006</v>
      </c>
    </row>
    <row r="66" spans="6:9" s="12" customFormat="1" ht="16.5">
      <c r="F66" s="185" t="s">
        <v>17</v>
      </c>
      <c r="G66" s="186"/>
      <c r="H66" s="27"/>
      <c r="I66" s="28">
        <f>I23+I54</f>
        <v>0.45000000000000007</v>
      </c>
    </row>
    <row r="67" spans="6:9" s="12" customFormat="1" ht="17.25" thickBot="1">
      <c r="F67" s="172" t="s">
        <v>74</v>
      </c>
      <c r="G67" s="173"/>
      <c r="H67" s="29"/>
      <c r="I67" s="30">
        <f>I24+I55</f>
        <v>0.30000000000000004</v>
      </c>
    </row>
    <row r="68" spans="6:9" s="12" customFormat="1" ht="17.25" thickBot="1">
      <c r="F68" s="31"/>
      <c r="G68" s="32"/>
      <c r="H68" s="8"/>
      <c r="I68" s="33">
        <f>SUM(I65:I67)</f>
        <v>1.0000000000000002</v>
      </c>
    </row>
    <row r="69" spans="6:9" s="12" customFormat="1" ht="16.5"/>
    <row r="70" spans="6:9" s="12" customFormat="1" ht="16.5"/>
  </sheetData>
  <protectedRanges>
    <protectedRange sqref="I4:I5" name="Rango1_1_1_1_1_1_1"/>
    <protectedRange sqref="H9" name="Rango1_1_1_1_3_2"/>
    <protectedRange sqref="H30 H34 H42" name="Rango1_1_1_1_2_4_1"/>
    <protectedRange sqref="I41:I42 I29:I30 I33:I34" name="Rango1_1_1_1_1_1_13_1"/>
    <protectedRange sqref="I45:I46" name="Rango1_1_1_1_1_1_17_1"/>
    <protectedRange sqref="H47" name="Rango1_1_1_1_3_3_2_1"/>
    <protectedRange sqref="I47" name="Rango1_1_1_1_1_1_16_1_1"/>
    <protectedRange sqref="H29" name="Rango1_1_1_1_3_3_1_1"/>
  </protectedRanges>
  <mergeCells count="77">
    <mergeCell ref="I33:I34"/>
    <mergeCell ref="J33:J34"/>
    <mergeCell ref="J41:J42"/>
    <mergeCell ref="B33:B34"/>
    <mergeCell ref="C33:C34"/>
    <mergeCell ref="D27:G27"/>
    <mergeCell ref="B29:B30"/>
    <mergeCell ref="B39:B40"/>
    <mergeCell ref="C39:C40"/>
    <mergeCell ref="J4:J5"/>
    <mergeCell ref="B8:B9"/>
    <mergeCell ref="C8:C9"/>
    <mergeCell ref="I8:I9"/>
    <mergeCell ref="J8:J9"/>
    <mergeCell ref="B4:B5"/>
    <mergeCell ref="C4:C5"/>
    <mergeCell ref="I4:I5"/>
    <mergeCell ref="J10:J11"/>
    <mergeCell ref="F21:I21"/>
    <mergeCell ref="B21:D21"/>
    <mergeCell ref="C29:C30"/>
    <mergeCell ref="B14:B15"/>
    <mergeCell ref="C14:C15"/>
    <mergeCell ref="B22:D25"/>
    <mergeCell ref="F22:G22"/>
    <mergeCell ref="F23:G23"/>
    <mergeCell ref="F24:G24"/>
    <mergeCell ref="I29:I30"/>
    <mergeCell ref="J29:J30"/>
    <mergeCell ref="B12:B13"/>
    <mergeCell ref="I14:I15"/>
    <mergeCell ref="C12:C13"/>
    <mergeCell ref="I12:I13"/>
    <mergeCell ref="B53:D56"/>
    <mergeCell ref="F53:G53"/>
    <mergeCell ref="F67:G67"/>
    <mergeCell ref="B59:D59"/>
    <mergeCell ref="F59:I59"/>
    <mergeCell ref="B60:D62"/>
    <mergeCell ref="F60:G60"/>
    <mergeCell ref="F61:G61"/>
    <mergeCell ref="F64:I64"/>
    <mergeCell ref="F65:G65"/>
    <mergeCell ref="F66:G66"/>
    <mergeCell ref="B37:B38"/>
    <mergeCell ref="C37:C38"/>
    <mergeCell ref="J37:J38"/>
    <mergeCell ref="I37:I38"/>
    <mergeCell ref="I45:I47"/>
    <mergeCell ref="B41:B42"/>
    <mergeCell ref="C41:C42"/>
    <mergeCell ref="I41:I42"/>
    <mergeCell ref="J39:J40"/>
    <mergeCell ref="I39:I40"/>
    <mergeCell ref="B48:B49"/>
    <mergeCell ref="C48:C49"/>
    <mergeCell ref="J48:J49"/>
    <mergeCell ref="B45:B47"/>
    <mergeCell ref="C45:C47"/>
    <mergeCell ref="J45:J47"/>
    <mergeCell ref="D47:G47"/>
    <mergeCell ref="B2:J2"/>
    <mergeCell ref="F54:G54"/>
    <mergeCell ref="F55:G55"/>
    <mergeCell ref="F52:I52"/>
    <mergeCell ref="B52:D52"/>
    <mergeCell ref="J12:J13"/>
    <mergeCell ref="B31:B32"/>
    <mergeCell ref="C31:C32"/>
    <mergeCell ref="I31:I32"/>
    <mergeCell ref="J31:J32"/>
    <mergeCell ref="C18:C19"/>
    <mergeCell ref="J18:J19"/>
    <mergeCell ref="B18:B19"/>
    <mergeCell ref="J14:J15"/>
    <mergeCell ref="I18:I19"/>
    <mergeCell ref="I48:I49"/>
  </mergeCells>
  <hyperlinks>
    <hyperlink ref="D47" r:id="rId1" display="https://www.mideplan.go.cr/indice-desarrollo-social   " xr:uid="{A6349E32-DCE4-47A1-B75E-E813EAB408D3}"/>
  </hyperlinks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baseColWidth="10" defaultColWidth="11.42578125" defaultRowHeight="12.75"/>
  <sheetData>
    <row r="1" spans="1:8" ht="137.25" customHeight="1">
      <c r="A1" s="214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214"/>
      <c r="C1" s="214"/>
      <c r="D1" s="214"/>
      <c r="E1" s="214"/>
      <c r="F1" s="214"/>
      <c r="G1" s="214"/>
      <c r="H1" s="214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a8b9e6-be09-433c-a4e8-4cca88cdde0a">
      <Terms xmlns="http://schemas.microsoft.com/office/infopath/2007/PartnerControls"/>
    </lcf76f155ced4ddcb4097134ff3c332f>
    <TaxCatchAll xmlns="68d50680-20d8-48ee-9c4d-d78b8abf19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054EE35F8C374784363A5CB512215C" ma:contentTypeVersion="13" ma:contentTypeDescription="Crear nuevo documento." ma:contentTypeScope="" ma:versionID="be17ed60c3a80c45be6b99fd9b81438b">
  <xsd:schema xmlns:xsd="http://www.w3.org/2001/XMLSchema" xmlns:xs="http://www.w3.org/2001/XMLSchema" xmlns:p="http://schemas.microsoft.com/office/2006/metadata/properties" xmlns:ns2="bba8b9e6-be09-433c-a4e8-4cca88cdde0a" xmlns:ns3="68d50680-20d8-48ee-9c4d-d78b8abf1939" targetNamespace="http://schemas.microsoft.com/office/2006/metadata/properties" ma:root="true" ma:fieldsID="a0033b7a5ebd585f933548c8c413b5c1" ns2:_="" ns3:_="">
    <xsd:import namespace="bba8b9e6-be09-433c-a4e8-4cca88cdde0a"/>
    <xsd:import namespace="68d50680-20d8-48ee-9c4d-d78b8abf19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8b9e6-be09-433c-a4e8-4cca88cdde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526b8547-2968-49f4-998e-dc1b97ecf8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d50680-20d8-48ee-9c4d-d78b8abf19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fd74b1-b677-461e-a841-8579883ffb34}" ma:internalName="TaxCatchAll" ma:showField="CatchAllData" ma:web="68d50680-20d8-48ee-9c4d-d78b8abf19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079B7D-2DC9-4A4A-BED5-3AA328C2E089}">
  <ds:schemaRefs>
    <ds:schemaRef ds:uri="http://schemas.microsoft.com/office/2006/metadata/properties"/>
    <ds:schemaRef ds:uri="http://schemas.microsoft.com/office/infopath/2007/PartnerControls"/>
    <ds:schemaRef ds:uri="bba8b9e6-be09-433c-a4e8-4cca88cdde0a"/>
    <ds:schemaRef ds:uri="68d50680-20d8-48ee-9c4d-d78b8abf1939"/>
  </ds:schemaRefs>
</ds:datastoreItem>
</file>

<file path=customXml/itemProps2.xml><?xml version="1.0" encoding="utf-8"?>
<ds:datastoreItem xmlns:ds="http://schemas.openxmlformats.org/officeDocument/2006/customXml" ds:itemID="{1BDB307D-4D3A-4001-B1C0-ECA57F6604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707C20-9BA4-4C80-AB6D-CFC17083E4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8b9e6-be09-433c-a4e8-4cca88cdde0a"/>
    <ds:schemaRef ds:uri="68d50680-20d8-48ee-9c4d-d78b8abf19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 Extensión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2017-09-20T16:20:03Z</dcterms:created>
  <dcterms:modified xsi:type="dcterms:W3CDTF">2024-03-21T02:17:34Z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0x01010083054EE35F8C374784363A5CB512215C</vt:lpwstr>
  </property>
  <property fmtid="{D5CDD505-2E9C-101B-9397-08002B2CF9AE}" pid="3" name="MediaServiceImageTags">
    <vt:lpwstr/>
  </property>
</Properties>
</file>